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bid/CurrentTeaching24-25/MEE6580_AdvErgonomics_m/2024-25_Er/"/>
    </mc:Choice>
  </mc:AlternateContent>
  <xr:revisionPtr revIDLastSave="0" documentId="13_ncr:1_{C95C01F4-B49F-A142-966B-8079CB7E54F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4" r:id="rId1"/>
  </sheets>
  <definedNames>
    <definedName name="_xlnm._FilterDatabase" localSheetId="0" hidden="1">Sheet1!$D$3:$I$23</definedName>
    <definedName name="_xlnm.Print_Area" localSheetId="0">Sheet1!$A$1:$I$23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<sst xmlns="http://schemas.openxmlformats.org/spreadsheetml/2006/main" count="113" uniqueCount="74">
  <si>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</si>
  <si>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</si>
  <si>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</si>
  <si>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</si>
  <si>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</si>
  <si>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</si>
  <si>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</si>
  <si>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</si>
  <si>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</si>
  <si>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</si>
  <si>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</si>
  <si>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</si>
  <si>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MEE6581 ( Advanced Ergonomics )</t>
  </si>
  <si>
    <t>24PMMEA101</t>
  </si>
  <si>
    <t>GH4410</t>
  </si>
  <si>
    <t>24PMMEA102</t>
  </si>
  <si>
    <t>GJ8651</t>
  </si>
  <si>
    <t>24PMMEA103</t>
  </si>
  <si>
    <t>GJ8693</t>
  </si>
  <si>
    <t>24PMMEA104</t>
  </si>
  <si>
    <t>GL9757</t>
  </si>
  <si>
    <t>24PMMEA105</t>
  </si>
  <si>
    <t>GL3384</t>
  </si>
  <si>
    <t>24PMMEA106</t>
  </si>
  <si>
    <t>GK1560</t>
  </si>
  <si>
    <t>24PMMEA107</t>
  </si>
  <si>
    <t>GJ4769</t>
  </si>
  <si>
    <t>24PMMEA108</t>
  </si>
  <si>
    <t>GK8307</t>
  </si>
  <si>
    <t>24PMMEA109</t>
  </si>
  <si>
    <t>GI0469</t>
  </si>
  <si>
    <t>24PMMEA110</t>
  </si>
  <si>
    <t>GJ4674</t>
  </si>
  <si>
    <t>24PMMEA111</t>
  </si>
  <si>
    <t>GK4824</t>
  </si>
  <si>
    <t>24PMMEA112</t>
  </si>
  <si>
    <t>GL9696</t>
  </si>
  <si>
    <t>24PMMEA114</t>
  </si>
  <si>
    <t>GI2486</t>
  </si>
  <si>
    <t>24PMMEA115</t>
  </si>
  <si>
    <t>GK1466</t>
  </si>
  <si>
    <t>24PMMEA117</t>
  </si>
  <si>
    <t>GJ9701</t>
  </si>
  <si>
    <t>24PMMEA118</t>
  </si>
  <si>
    <t>GI0253</t>
  </si>
  <si>
    <t>24PMMEA119</t>
  </si>
  <si>
    <t>GQ4039</t>
  </si>
  <si>
    <t>24PMMEA121</t>
  </si>
  <si>
    <t>GQ4510</t>
  </si>
  <si>
    <t>24PMMEA122</t>
  </si>
  <si>
    <t>GK1469</t>
  </si>
  <si>
    <t>24PMMEA123</t>
  </si>
  <si>
    <t>GP3290</t>
  </si>
  <si>
    <t>FAISAL HASAN</t>
  </si>
  <si>
    <t>MOHAMMAD UMAIR KHAN</t>
  </si>
  <si>
    <t>SYED MOHD HAMZA</t>
  </si>
  <si>
    <t>GARVIT KUMAR SHARMA</t>
  </si>
  <si>
    <t>ARVIND BAGHEL</t>
  </si>
  <si>
    <t>MOHD SAKIB</t>
  </si>
  <si>
    <t>AMMAR SALMAN</t>
  </si>
  <si>
    <t>SYED HASSANUL HAQUE</t>
  </si>
  <si>
    <t>SAAD NAQVI</t>
  </si>
  <si>
    <t>FAIZAN AHMED</t>
  </si>
  <si>
    <t>GHAZI NASEER AHMAD</t>
  </si>
  <si>
    <t>MOHD ZEESHAN</t>
  </si>
  <si>
    <t>MOHD AVESH</t>
  </si>
  <si>
    <t>MOHD DANISH KHAN</t>
  </si>
  <si>
    <t>MOHD SAQIB</t>
  </si>
  <si>
    <t>YASIR IQBAL</t>
  </si>
  <si>
    <t>AKRAM RAZA</t>
  </si>
  <si>
    <t>SHAHZEB ADIL</t>
  </si>
  <si>
    <t>MUSHAHID AKHTAR</t>
  </si>
  <si>
    <t>IBNU WINDU SAPUTRA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</si>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</sst>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0</xdr:row>
          <xdr:rowOff>12700</xdr:rowOff>
        </xdr:from>
        <xdr:to>
          <xdr:col>17</xdr:col>
          <xdr:colOff>457200</xdr:colOff>
          <xdr:row>9</xdr:row>
          <xdr:rowOff>25400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23"/>
  <sheetViews>
    <sheetView showGridLines="0" tabSelected="1" view="pageBreakPreview" topLeftCell="A6" zoomScale="112" zoomScaleSheetLayoutView="100" workbookViewId="0">
      <selection activeCell="G22" sqref="G22"/>
    </sheetView>
  </sheetViews>
  <sheetFormatPr baseColWidth="10" defaultColWidth="9.1640625" defaultRowHeight="28" customHeight="1" x14ac:dyDescent="0.2"/>
  <cols>
    <col min="1" max="1" width="12.1640625" style="1" customWidth="1"/>
    <col min="2" max="2" width="8.5" style="1" customWidth="1"/>
    <col min="3" max="3" width="35.5" style="1" customWidth="1"/>
    <col min="4" max="4" width="6.1640625" style="1" hidden="1" customWidth="1"/>
    <col min="5" max="5" width="4" style="1" hidden="1" customWidth="1"/>
    <col min="6" max="6" width="7" style="3" customWidth="1"/>
    <col min="7" max="7" width="5.6640625" style="3" customWidth="1"/>
    <col min="8" max="8" width="7.1640625" style="3" customWidth="1"/>
    <col min="9" max="9" width="19" style="3" customWidth="1"/>
    <col min="10" max="10" width="0" style="1" hidden="1" customWidth="1"/>
    <col min="11" max="16384" width="9.1640625" style="1"/>
  </cols>
  <sheetData>
    <row r="1" spans="1:10" s="2" customFormat="1" ht="15" x14ac:dyDescent="0.2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45776.50277777778</v>
      </c>
      <c r="J1" s="2" t="s">
        <v>11</v>
      </c>
    </row>
    <row r="2" spans="1:10" s="2" customFormat="1" ht="15" customHeight="1" x14ac:dyDescent="0.2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8" customHeight="1" x14ac:dyDescent="0.2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2">
      <c r="A4" s="18" t="s">
        <v>13</v>
      </c>
      <c r="B4" s="18" t="s">
        <v>14</v>
      </c>
      <c r="C4" s="7" t="s">
        <v>53</v>
      </c>
      <c r="D4" s="11" t="s">
        <v>73</v>
      </c>
      <c r="E4" s="12" t="s">
        <v>73</v>
      </c>
      <c r="F4" s="13">
        <v>42</v>
      </c>
      <c r="G4" s="13">
        <v>0</v>
      </c>
      <c r="H4" s="5">
        <f t="shared" ref="H4:H23" si="0">IF(F4&lt;&gt;0,ROUND(G4*100/F4,1),"")</f>
        <v>0</v>
      </c>
      <c r="I4" s="5" t="str">
        <f>IF(H4&gt;=75,"","SHORT")</f>
        <v>SHORT</v>
      </c>
    </row>
    <row r="5" spans="1:10" s="4" customFormat="1" ht="28" customHeight="1" x14ac:dyDescent="0.2">
      <c r="A5" s="18" t="s">
        <v>15</v>
      </c>
      <c r="B5" s="18" t="s">
        <v>16</v>
      </c>
      <c r="C5" s="7" t="s">
        <v>54</v>
      </c>
      <c r="D5" s="11" t="s">
        <v>73</v>
      </c>
      <c r="E5" s="12" t="s">
        <v>73</v>
      </c>
      <c r="F5" s="13">
        <v>42</v>
      </c>
      <c r="G5" s="13">
        <v>17</v>
      </c>
      <c r="H5" s="5">
        <f t="shared" si="0"/>
        <v>40.5</v>
      </c>
      <c r="I5" s="5" t="str">
        <f t="shared" ref="I5:I23" si="1">IF(H5&gt;=75,"","SHORT")</f>
        <v>SHORT</v>
      </c>
    </row>
    <row r="6" spans="1:10" s="4" customFormat="1" ht="28" customHeight="1" x14ac:dyDescent="0.2">
      <c r="A6" s="18" t="s">
        <v>17</v>
      </c>
      <c r="B6" s="18" t="s">
        <v>18</v>
      </c>
      <c r="C6" s="7" t="s">
        <v>55</v>
      </c>
      <c r="D6" s="11" t="s">
        <v>73</v>
      </c>
      <c r="E6" s="12" t="s">
        <v>73</v>
      </c>
      <c r="F6" s="13">
        <v>42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8" customHeight="1" x14ac:dyDescent="0.2">
      <c r="A7" s="18" t="s">
        <v>19</v>
      </c>
      <c r="B7" s="18" t="s">
        <v>20</v>
      </c>
      <c r="C7" s="7" t="s">
        <v>56</v>
      </c>
      <c r="D7" s="11" t="s">
        <v>73</v>
      </c>
      <c r="E7" s="12" t="s">
        <v>73</v>
      </c>
      <c r="F7" s="13">
        <v>42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8" customHeight="1" x14ac:dyDescent="0.2">
      <c r="A8" s="18" t="s">
        <v>21</v>
      </c>
      <c r="B8" s="18" t="s">
        <v>22</v>
      </c>
      <c r="C8" s="7" t="s">
        <v>57</v>
      </c>
      <c r="D8" s="11" t="s">
        <v>73</v>
      </c>
      <c r="E8" s="12" t="s">
        <v>73</v>
      </c>
      <c r="F8" s="13">
        <v>42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s="4" customFormat="1" ht="28" customHeight="1" x14ac:dyDescent="0.2">
      <c r="A9" s="18" t="s">
        <v>23</v>
      </c>
      <c r="B9" s="18" t="s">
        <v>24</v>
      </c>
      <c r="C9" s="7" t="s">
        <v>58</v>
      </c>
      <c r="D9" s="11" t="s">
        <v>73</v>
      </c>
      <c r="E9" s="12" t="s">
        <v>73</v>
      </c>
      <c r="F9" s="13">
        <v>42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8" customHeight="1" x14ac:dyDescent="0.2">
      <c r="A10" s="18" t="s">
        <v>25</v>
      </c>
      <c r="B10" s="18" t="s">
        <v>26</v>
      </c>
      <c r="C10" s="7" t="s">
        <v>59</v>
      </c>
      <c r="D10" s="11" t="s">
        <v>73</v>
      </c>
      <c r="E10" s="12" t="s">
        <v>73</v>
      </c>
      <c r="F10" s="13">
        <v>42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8" customHeight="1" x14ac:dyDescent="0.2">
      <c r="A11" s="18" t="s">
        <v>27</v>
      </c>
      <c r="B11" s="18" t="s">
        <v>28</v>
      </c>
      <c r="C11" s="7" t="s">
        <v>60</v>
      </c>
      <c r="D11" s="11" t="s">
        <v>73</v>
      </c>
      <c r="E11" s="12" t="s">
        <v>73</v>
      </c>
      <c r="F11" s="13">
        <v>42</v>
      </c>
      <c r="G11" s="13">
        <v>17</v>
      </c>
      <c r="H11" s="5">
        <f t="shared" si="0"/>
        <v>40.5</v>
      </c>
      <c r="I11" s="5" t="str">
        <f t="shared" si="1"/>
        <v>SHORT</v>
      </c>
    </row>
    <row r="12" spans="1:10" s="4" customFormat="1" ht="28" customHeight="1" x14ac:dyDescent="0.2">
      <c r="A12" s="18" t="s">
        <v>29</v>
      </c>
      <c r="B12" s="18" t="s">
        <v>30</v>
      </c>
      <c r="C12" s="7" t="s">
        <v>61</v>
      </c>
      <c r="D12" s="11" t="s">
        <v>73</v>
      </c>
      <c r="E12" s="12" t="s">
        <v>73</v>
      </c>
      <c r="F12" s="13">
        <v>42</v>
      </c>
      <c r="G12" s="13">
        <v>0</v>
      </c>
      <c r="H12" s="5">
        <f>IF(F12&lt;&gt;0,ROUND(G12*100/F12,1),"")</f>
        <v>0</v>
      </c>
      <c r="I12" s="5" t="str">
        <f t="shared" si="1"/>
        <v>SHORT</v>
      </c>
    </row>
    <row r="13" spans="1:10" s="4" customFormat="1" ht="28" customHeight="1" x14ac:dyDescent="0.2">
      <c r="A13" s="18" t="s">
        <v>31</v>
      </c>
      <c r="B13" s="18" t="s">
        <v>32</v>
      </c>
      <c r="C13" s="7" t="s">
        <v>62</v>
      </c>
      <c r="D13" s="11" t="s">
        <v>73</v>
      </c>
      <c r="E13" s="12" t="s">
        <v>73</v>
      </c>
      <c r="F13" s="13">
        <v>42</v>
      </c>
      <c r="G13" s="13">
        <v>0</v>
      </c>
      <c r="H13" s="5">
        <f>IF(F13&lt;&gt;0,ROUND(G13*100/F13,1),"")</f>
        <v>0</v>
      </c>
      <c r="I13" s="5" t="str">
        <f t="shared" si="1"/>
        <v>SHORT</v>
      </c>
    </row>
    <row r="14" spans="1:10" s="4" customFormat="1" ht="28" customHeight="1" x14ac:dyDescent="0.2">
      <c r="A14" s="18" t="s">
        <v>33</v>
      </c>
      <c r="B14" s="18" t="s">
        <v>34</v>
      </c>
      <c r="C14" s="7" t="s">
        <v>63</v>
      </c>
      <c r="D14" s="11" t="s">
        <v>73</v>
      </c>
      <c r="E14" s="12" t="s">
        <v>73</v>
      </c>
      <c r="F14" s="13">
        <v>42</v>
      </c>
      <c r="G14" s="13">
        <v>0</v>
      </c>
      <c r="H14" s="5">
        <f>IF(F14&lt;&gt;0,ROUND(G14*100/F14,1),"")</f>
        <v>0</v>
      </c>
      <c r="I14" s="5" t="str">
        <f t="shared" si="1"/>
        <v>SHORT</v>
      </c>
    </row>
    <row r="15" spans="1:10" s="4" customFormat="1" ht="28" customHeight="1" x14ac:dyDescent="0.2">
      <c r="A15" s="18" t="s">
        <v>35</v>
      </c>
      <c r="B15" s="18" t="s">
        <v>36</v>
      </c>
      <c r="C15" s="7" t="s">
        <v>64</v>
      </c>
      <c r="D15" s="11" t="s">
        <v>73</v>
      </c>
      <c r="E15" s="12" t="s">
        <v>73</v>
      </c>
      <c r="F15" s="13">
        <v>42</v>
      </c>
      <c r="G15" s="13">
        <v>0</v>
      </c>
      <c r="H15" s="5">
        <f t="shared" si="0"/>
        <v>0</v>
      </c>
      <c r="I15" s="5" t="str">
        <f t="shared" si="1"/>
        <v>SHORT</v>
      </c>
    </row>
    <row r="16" spans="1:10" s="4" customFormat="1" ht="28" customHeight="1" x14ac:dyDescent="0.2">
      <c r="A16" s="18" t="s">
        <v>37</v>
      </c>
      <c r="B16" s="18" t="s">
        <v>38</v>
      </c>
      <c r="C16" s="7" t="s">
        <v>65</v>
      </c>
      <c r="D16" s="11" t="s">
        <v>73</v>
      </c>
      <c r="E16" s="12" t="s">
        <v>73</v>
      </c>
      <c r="F16" s="13">
        <v>42</v>
      </c>
      <c r="G16" s="13">
        <v>0</v>
      </c>
      <c r="H16" s="5">
        <f t="shared" si="0"/>
        <v>0</v>
      </c>
      <c r="I16" s="5" t="str">
        <f t="shared" si="1"/>
        <v>SHORT</v>
      </c>
    </row>
    <row r="17" spans="1:9" s="4" customFormat="1" ht="28" customHeight="1" x14ac:dyDescent="0.2">
      <c r="A17" s="18" t="s">
        <v>39</v>
      </c>
      <c r="B17" s="18" t="s">
        <v>40</v>
      </c>
      <c r="C17" s="7" t="s">
        <v>66</v>
      </c>
      <c r="D17" s="11" t="s">
        <v>73</v>
      </c>
      <c r="E17" s="12" t="s">
        <v>73</v>
      </c>
      <c r="F17" s="13">
        <v>42</v>
      </c>
      <c r="G17" s="13">
        <v>0</v>
      </c>
      <c r="H17" s="5">
        <f t="shared" si="0"/>
        <v>0</v>
      </c>
      <c r="I17" s="5" t="str">
        <f t="shared" si="1"/>
        <v>SHORT</v>
      </c>
    </row>
    <row r="18" spans="1:9" s="4" customFormat="1" ht="28" customHeight="1" x14ac:dyDescent="0.2">
      <c r="A18" s="18" t="s">
        <v>41</v>
      </c>
      <c r="B18" s="18" t="s">
        <v>42</v>
      </c>
      <c r="C18" s="7" t="s">
        <v>67</v>
      </c>
      <c r="D18" s="11" t="s">
        <v>73</v>
      </c>
      <c r="E18" s="12" t="s">
        <v>73</v>
      </c>
      <c r="F18" s="13">
        <v>42</v>
      </c>
      <c r="G18" s="13">
        <v>23</v>
      </c>
      <c r="H18" s="5">
        <f>IF(F18&lt;&gt;0,ROUND(G18*100/F18,1),"")</f>
        <v>54.8</v>
      </c>
      <c r="I18" s="5" t="str">
        <f t="shared" si="1"/>
        <v>SHORT</v>
      </c>
    </row>
    <row r="19" spans="1:9" s="4" customFormat="1" ht="28" customHeight="1" x14ac:dyDescent="0.2">
      <c r="A19" s="18" t="s">
        <v>43</v>
      </c>
      <c r="B19" s="18" t="s">
        <v>44</v>
      </c>
      <c r="C19" s="7" t="s">
        <v>68</v>
      </c>
      <c r="D19" s="11" t="s">
        <v>73</v>
      </c>
      <c r="E19" s="12" t="s">
        <v>73</v>
      </c>
      <c r="F19" s="13">
        <v>42</v>
      </c>
      <c r="G19" s="13">
        <v>35</v>
      </c>
      <c r="H19" s="5">
        <f>IF(F19&lt;&gt;0,ROUND(G19*100/F19,1),"")</f>
        <v>83.3</v>
      </c>
      <c r="I19" s="5" t="str">
        <f t="shared" si="1"/>
        <v/>
      </c>
    </row>
    <row r="20" spans="1:9" s="4" customFormat="1" ht="28" customHeight="1" x14ac:dyDescent="0.2">
      <c r="A20" s="18" t="s">
        <v>45</v>
      </c>
      <c r="B20" s="18" t="s">
        <v>46</v>
      </c>
      <c r="C20" s="7" t="s">
        <v>69</v>
      </c>
      <c r="D20" s="11" t="s">
        <v>73</v>
      </c>
      <c r="E20" s="12" t="s">
        <v>73</v>
      </c>
      <c r="F20" s="13">
        <v>42</v>
      </c>
      <c r="G20" s="13">
        <v>19</v>
      </c>
      <c r="H20" s="5">
        <f>IF(F20&lt;&gt;0,ROUND(G20*100/F20,1),"")</f>
        <v>45.2</v>
      </c>
      <c r="I20" s="5" t="str">
        <f t="shared" si="1"/>
        <v>SHORT</v>
      </c>
    </row>
    <row r="21" spans="1:9" s="4" customFormat="1" ht="28" customHeight="1" x14ac:dyDescent="0.2">
      <c r="A21" s="18" t="s">
        <v>47</v>
      </c>
      <c r="B21" s="18" t="s">
        <v>48</v>
      </c>
      <c r="C21" s="7" t="s">
        <v>70</v>
      </c>
      <c r="D21" s="11" t="s">
        <v>73</v>
      </c>
      <c r="E21" s="12" t="s">
        <v>73</v>
      </c>
      <c r="F21" s="13">
        <v>42</v>
      </c>
      <c r="G21" s="13">
        <v>17</v>
      </c>
      <c r="H21" s="5">
        <f t="shared" si="0"/>
        <v>40.5</v>
      </c>
      <c r="I21" s="5" t="str">
        <f t="shared" si="1"/>
        <v>SHORT</v>
      </c>
    </row>
    <row r="22" spans="1:9" s="4" customFormat="1" ht="28" customHeight="1" x14ac:dyDescent="0.2">
      <c r="A22" s="18" t="s">
        <v>49</v>
      </c>
      <c r="B22" s="18" t="s">
        <v>50</v>
      </c>
      <c r="C22" s="7" t="s">
        <v>71</v>
      </c>
      <c r="D22" s="11" t="s">
        <v>73</v>
      </c>
      <c r="E22" s="12" t="s">
        <v>73</v>
      </c>
      <c r="F22" s="13">
        <v>42</v>
      </c>
      <c r="G22" s="13">
        <v>0</v>
      </c>
      <c r="H22" s="5">
        <f t="shared" si="0"/>
        <v>0</v>
      </c>
      <c r="I22" s="5" t="str">
        <f t="shared" si="1"/>
        <v>SHORT</v>
      </c>
    </row>
    <row r="23" spans="1:9" s="4" customFormat="1" ht="28" customHeight="1" x14ac:dyDescent="0.2">
      <c r="A23" s="18" t="s">
        <v>51</v>
      </c>
      <c r="B23" s="18" t="s">
        <v>52</v>
      </c>
      <c r="C23" s="7" t="s">
        <v>72</v>
      </c>
      <c r="D23" s="11" t="s">
        <v>73</v>
      </c>
      <c r="E23" s="12" t="s">
        <v>73</v>
      </c>
      <c r="F23" s="13">
        <v>42</v>
      </c>
      <c r="G23" s="13">
        <v>0</v>
      </c>
      <c r="H23" s="5">
        <f t="shared" si="0"/>
        <v>0</v>
      </c>
      <c r="I23" s="5" t="str">
        <f t="shared" si="1"/>
        <v>SHORT</v>
      </c>
    </row>
  </sheetData>
  <sheetProtection algorithmName="SHA-512" hashValue="cicHa/BbkC1zjJW3JBDbgZxfi8WidYl7Wevyxr61sSmd1IiK1IvXkse+EE0g7ICKvSVh99IYYS4P2kM6hVNC8w==" saltValue="37U3rj7j7TjMjLwl3Kz1eA==" spinCount="100000" sheet="1" objects="1" scenarios="1" autoFilter="0"/>
  <autoFilter ref="D3:I23" xr:uid="{00000000-0009-0000-0000-000000000000}"/>
  <mergeCells count="4">
    <mergeCell ref="A2:C2"/>
    <mergeCell ref="A1:C1"/>
    <mergeCell ref="D1:H1"/>
    <mergeCell ref="D2:H2"/>
  </mergeCells>
  <conditionalFormatting sqref="H4:H23">
    <cfRule type="cellIs" dxfId="1" priority="2" operator="between">
      <formula>0</formula>
      <formula>59.9999</formula>
    </cfRule>
  </conditionalFormatting>
  <conditionalFormatting sqref="I4:I23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3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25400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25400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Abid Ali Khan</cp:lastModifiedBy>
  <cp:lastPrinted>2019-02-23T07:36:13Z</cp:lastPrinted>
  <dcterms:created xsi:type="dcterms:W3CDTF">2013-07-01T18:41:12Z</dcterms:created>
  <dcterms:modified xsi:type="dcterms:W3CDTF">2025-05-01T09:48:03Z</dcterms:modified>
</cp:coreProperties>
</file>