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Sheet1!$D$3:$I$14</definedName>
    <definedName name="_xlnm.Print_Area" localSheetId="0">Sheet1!$A$1:$I$14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G13" i="4" l="1"/>
  <c r="F5" i="4"/>
  <c r="F6" i="4" s="1"/>
  <c r="F7" i="4" s="1"/>
  <c r="F8" i="4" s="1"/>
  <c r="F9" i="4" s="1"/>
  <c r="F10" i="4" s="1"/>
  <c r="F11" i="4" s="1"/>
  <c r="F12" i="4" s="1"/>
  <c r="F13" i="4" s="1"/>
  <c r="F14" i="4" s="1"/>
  <c r="H4" i="4" l="1"/>
  <c r="I4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<sst xmlns="http://schemas.openxmlformats.org/spreadsheetml/2006/main" count="58" uniqueCount="48">
  <si>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</si>
  <si>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</si>
  <si>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</si>
  <si>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</si>
  <si>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</si>
  <si>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</si>
  <si>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</si>
  <si>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</si>
  <si>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</si>
  <si>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</si>
  <si>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</si>
  <si>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</si>
  <si>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PKC2070 ( Reaction Kinetics and Reactor Design )</t>
  </si>
  <si>
    <t>22PKB280</t>
  </si>
  <si>
    <t>GN8039</t>
  </si>
  <si>
    <t>22PKB466</t>
  </si>
  <si>
    <t>GK7302</t>
  </si>
  <si>
    <t>22PKB467</t>
  </si>
  <si>
    <t>GL8308</t>
  </si>
  <si>
    <t>22PKB475</t>
  </si>
  <si>
    <t>GM1811</t>
  </si>
  <si>
    <t>22PKB525</t>
  </si>
  <si>
    <t>GN8905</t>
  </si>
  <si>
    <t>22PKB526</t>
  </si>
  <si>
    <t>GL5689</t>
  </si>
  <si>
    <t>22PKB529</t>
  </si>
  <si>
    <t>GN8975</t>
  </si>
  <si>
    <t>22PKB535</t>
  </si>
  <si>
    <t>GN8950</t>
  </si>
  <si>
    <t>22PKB544</t>
  </si>
  <si>
    <t>GL1692</t>
  </si>
  <si>
    <t>22PKB635</t>
  </si>
  <si>
    <t>GL8405</t>
  </si>
  <si>
    <t>22PKB691</t>
  </si>
  <si>
    <t>GN8892</t>
  </si>
  <si>
    <t>MUHAMMAD HUSAIN</t>
  </si>
  <si>
    <t>UMAIR ALI KHAN</t>
  </si>
  <si>
    <t>SHAHZEB KHAN</t>
  </si>
  <si>
    <t>MOHD SAIM KHAN</t>
  </si>
  <si>
    <t>MUHAMMAD ARAFAT IQBAL</t>
  </si>
  <si>
    <t>MOHD ANAS ADNAN</t>
  </si>
  <si>
    <t>TABREJ ALAM</t>
  </si>
  <si>
    <t>ALIYA REHMAN</t>
  </si>
  <si>
    <t>MIR MOHD ABDULLAH</t>
  </si>
  <si>
    <t>MOHD FARAZ SIDDIQ</t>
  </si>
  <si>
    <t>BITTU KUMAR CHOUHAN</t>
  </si>
  <si>
    <t>A2PK</t>
  </si>
  <si>
    <t>25.11.23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</si>
</sst>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438150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4"/>
  <sheetViews>
    <sheetView showGridLines="0" tabSelected="1" view="pageBreakPreview" zoomScaleSheetLayoutView="100" workbookViewId="0">
      <selection activeCell="G14" sqref="G1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45169.766238425924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47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35</v>
      </c>
      <c r="D4" s="11" t="s">
        <v>46</v>
      </c>
      <c r="E4" s="12">
        <v>1</v>
      </c>
      <c r="F4" s="13">
        <v>54</v>
      </c>
      <c r="G4" s="13">
        <v>16</v>
      </c>
      <c r="H4" s="5">
        <f t="shared" ref="H4:H14" si="0">IF(F4&lt;&gt;0,ROUND(G4*100/F4,1),"")</f>
        <v>29.6</v>
      </c>
      <c r="I4" s="13" t="str">
        <f>IF(H4&lt;75,"SHORT","")</f>
        <v>SHORT</v>
      </c>
    </row>
    <row r="5" spans="1:10" s="4" customFormat="1" ht="27.95" customHeight="1" x14ac:dyDescent="0.25">
      <c r="A5" s="4" t="s">
        <v>15</v>
      </c>
      <c r="B5" s="4" t="s">
        <v>16</v>
      </c>
      <c r="C5" s="7" t="s">
        <v>36</v>
      </c>
      <c r="D5" s="11" t="s">
        <v>46</v>
      </c>
      <c r="E5" s="12">
        <v>2</v>
      </c>
      <c r="F5" s="13">
        <f>F4</f>
        <v>54</v>
      </c>
      <c r="G5" s="13">
        <v>28</v>
      </c>
      <c r="H5" s="5">
        <f t="shared" si="0"/>
        <v>51.9</v>
      </c>
      <c r="I5" s="13" t="str">
        <f t="shared" ref="I5:I14" si="1">IF(H5&lt;75,"SHORT","")</f>
        <v>SHORT</v>
      </c>
    </row>
    <row r="6" spans="1:10" s="4" customFormat="1" ht="27.95" customHeight="1" x14ac:dyDescent="0.25">
      <c r="A6" s="4" t="s">
        <v>17</v>
      </c>
      <c r="B6" s="4" t="s">
        <v>18</v>
      </c>
      <c r="C6" s="7" t="s">
        <v>37</v>
      </c>
      <c r="D6" s="11" t="s">
        <v>46</v>
      </c>
      <c r="E6" s="12">
        <v>3</v>
      </c>
      <c r="F6" s="13">
        <f t="shared" ref="F6:F14" si="2">F5</f>
        <v>54</v>
      </c>
      <c r="G6" s="13">
        <v>30</v>
      </c>
      <c r="H6" s="5">
        <f t="shared" si="0"/>
        <v>55.6</v>
      </c>
      <c r="I6" s="13" t="str">
        <f t="shared" si="1"/>
        <v>SHORT</v>
      </c>
    </row>
    <row r="7" spans="1:10" s="4" customFormat="1" ht="27.95" customHeight="1" x14ac:dyDescent="0.25">
      <c r="A7" s="4" t="s">
        <v>19</v>
      </c>
      <c r="B7" s="4" t="s">
        <v>20</v>
      </c>
      <c r="C7" s="7" t="s">
        <v>38</v>
      </c>
      <c r="D7" s="11" t="s">
        <v>46</v>
      </c>
      <c r="E7" s="12">
        <v>4</v>
      </c>
      <c r="F7" s="13">
        <f t="shared" si="2"/>
        <v>54</v>
      </c>
      <c r="G7" s="13">
        <v>9</v>
      </c>
      <c r="H7" s="5">
        <f t="shared" si="0"/>
        <v>16.7</v>
      </c>
      <c r="I7" s="13" t="str">
        <f t="shared" si="1"/>
        <v>SHORT</v>
      </c>
    </row>
    <row r="8" spans="1:10" s="4" customFormat="1" ht="27.95" customHeight="1" x14ac:dyDescent="0.25">
      <c r="A8" s="4" t="s">
        <v>21</v>
      </c>
      <c r="B8" s="4" t="s">
        <v>22</v>
      </c>
      <c r="C8" s="7" t="s">
        <v>39</v>
      </c>
      <c r="D8" s="11" t="s">
        <v>46</v>
      </c>
      <c r="E8" s="12">
        <v>5</v>
      </c>
      <c r="F8" s="13">
        <f t="shared" si="2"/>
        <v>54</v>
      </c>
      <c r="G8" s="13">
        <v>46</v>
      </c>
      <c r="H8" s="5">
        <f t="shared" si="0"/>
        <v>85.2</v>
      </c>
      <c r="I8" s="13" t="str">
        <f t="shared" si="1"/>
        <v/>
      </c>
    </row>
    <row r="9" spans="1:10" s="4" customFormat="1" ht="27.95" customHeight="1" x14ac:dyDescent="0.25">
      <c r="A9" s="4" t="s">
        <v>23</v>
      </c>
      <c r="B9" s="4" t="s">
        <v>24</v>
      </c>
      <c r="C9" s="7" t="s">
        <v>40</v>
      </c>
      <c r="D9" s="11" t="s">
        <v>46</v>
      </c>
      <c r="E9" s="12">
        <v>6</v>
      </c>
      <c r="F9" s="13">
        <f t="shared" si="2"/>
        <v>54</v>
      </c>
      <c r="G9" s="13">
        <v>19</v>
      </c>
      <c r="H9" s="5">
        <f t="shared" si="0"/>
        <v>35.200000000000003</v>
      </c>
      <c r="I9" s="13" t="str">
        <f t="shared" si="1"/>
        <v>SHORT</v>
      </c>
    </row>
    <row r="10" spans="1:10" s="4" customFormat="1" ht="27.95" customHeight="1" x14ac:dyDescent="0.25">
      <c r="A10" s="4" t="s">
        <v>25</v>
      </c>
      <c r="B10" s="4" t="s">
        <v>26</v>
      </c>
      <c r="C10" s="7" t="s">
        <v>41</v>
      </c>
      <c r="D10" s="11" t="s">
        <v>46</v>
      </c>
      <c r="E10" s="12">
        <v>7</v>
      </c>
      <c r="F10" s="13">
        <f t="shared" si="2"/>
        <v>54</v>
      </c>
      <c r="G10" s="13">
        <v>33</v>
      </c>
      <c r="H10" s="5">
        <f t="shared" si="0"/>
        <v>61.1</v>
      </c>
      <c r="I10" s="13" t="str">
        <f t="shared" si="1"/>
        <v>SHORT</v>
      </c>
    </row>
    <row r="11" spans="1:10" s="4" customFormat="1" ht="27.95" customHeight="1" x14ac:dyDescent="0.25">
      <c r="A11" s="4" t="s">
        <v>27</v>
      </c>
      <c r="B11" s="4" t="s">
        <v>28</v>
      </c>
      <c r="C11" s="7" t="s">
        <v>42</v>
      </c>
      <c r="D11" s="11" t="s">
        <v>46</v>
      </c>
      <c r="E11" s="12">
        <v>8</v>
      </c>
      <c r="F11" s="13">
        <f t="shared" si="2"/>
        <v>54</v>
      </c>
      <c r="G11" s="13">
        <v>33</v>
      </c>
      <c r="H11" s="5">
        <f t="shared" si="0"/>
        <v>61.1</v>
      </c>
      <c r="I11" s="13" t="str">
        <f t="shared" si="1"/>
        <v>SHORT</v>
      </c>
    </row>
    <row r="12" spans="1:10" s="4" customFormat="1" ht="27.95" customHeight="1" x14ac:dyDescent="0.25">
      <c r="A12" s="4" t="s">
        <v>29</v>
      </c>
      <c r="B12" s="4" t="s">
        <v>30</v>
      </c>
      <c r="C12" s="7" t="s">
        <v>43</v>
      </c>
      <c r="D12" s="11" t="s">
        <v>46</v>
      </c>
      <c r="E12" s="12">
        <v>9</v>
      </c>
      <c r="F12" s="13">
        <f t="shared" si="2"/>
        <v>54</v>
      </c>
      <c r="G12" s="13">
        <v>25</v>
      </c>
      <c r="H12" s="5">
        <f t="shared" si="0"/>
        <v>46.3</v>
      </c>
      <c r="I12" s="13" t="str">
        <f t="shared" si="1"/>
        <v>SHORT</v>
      </c>
    </row>
    <row r="13" spans="1:10" s="4" customFormat="1" ht="27.95" customHeight="1" x14ac:dyDescent="0.25">
      <c r="A13" s="4" t="s">
        <v>31</v>
      </c>
      <c r="B13" s="4" t="s">
        <v>32</v>
      </c>
      <c r="C13" s="7" t="s">
        <v>44</v>
      </c>
      <c r="D13" s="11" t="s">
        <v>46</v>
      </c>
      <c r="E13" s="12">
        <v>10</v>
      </c>
      <c r="F13" s="13">
        <f t="shared" si="2"/>
        <v>54</v>
      </c>
      <c r="G13" s="13">
        <f>32+1</f>
        <v>33</v>
      </c>
      <c r="H13" s="5">
        <f t="shared" si="0"/>
        <v>61.1</v>
      </c>
      <c r="I13" s="13" t="str">
        <f t="shared" si="1"/>
        <v>SHORT</v>
      </c>
    </row>
    <row r="14" spans="1:10" s="4" customFormat="1" ht="27.95" customHeight="1" x14ac:dyDescent="0.25">
      <c r="A14" s="4" t="s">
        <v>33</v>
      </c>
      <c r="B14" s="4" t="s">
        <v>34</v>
      </c>
      <c r="C14" s="7" t="s">
        <v>45</v>
      </c>
      <c r="D14" s="11" t="s">
        <v>46</v>
      </c>
      <c r="E14" s="12">
        <v>11</v>
      </c>
      <c r="F14" s="13">
        <f t="shared" si="2"/>
        <v>54</v>
      </c>
      <c r="G14" s="13">
        <v>41</v>
      </c>
      <c r="H14" s="5">
        <f t="shared" si="0"/>
        <v>75.900000000000006</v>
      </c>
      <c r="I14" s="13" t="str">
        <f t="shared" si="1"/>
        <v/>
      </c>
    </row>
  </sheetData>
  <sheetProtection algorithmName="SHA-512" hashValue="Kpf7xCBpz9Db+E1PA+NPva8EZhlB32SkfEbvoFr7oLNW1Nt9e0MkRWoRyCqRZQ3bs5E7He+J5RUIns/Fboo5rg==" saltValue="2JtQoyzTTnQZbi2czEJm8g==" spinCount="100000" sheet="1" objects="1" scenarios="1" autoFilter="0"/>
  <autoFilter ref="D3:I14"/>
  <mergeCells count="4">
    <mergeCell ref="A2:C2"/>
    <mergeCell ref="A1:C1"/>
    <mergeCell ref="D1:H1"/>
    <mergeCell ref="D2:H2"/>
  </mergeCells>
  <conditionalFormatting sqref="H4:H14">
    <cfRule type="cellIs" dxfId="1" priority="2" operator="between">
      <formula>0</formula>
      <formula>59.9999</formula>
    </cfRule>
  </conditionalFormatting>
  <conditionalFormatting sqref="I4:I1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autoPict="0" r:id="rId5">
            <anchor moveWithCells="1">
              <from>
                <xdr:col>9</xdr:col>
                <xdr:colOff>0</xdr:colOff>
                <xdr:row>0</xdr:row>
                <xdr:rowOff>9525</xdr:rowOff>
              </from>
              <to>
                <xdr:col>17</xdr:col>
                <xdr:colOff>438150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SZH</cp:lastModifiedBy>
  <cp:lastPrinted>2023-11-28T10:43:17Z</cp:lastPrinted>
  <dcterms:created xsi:type="dcterms:W3CDTF">2013-07-01T18:41:12Z</dcterms:created>
  <dcterms:modified xsi:type="dcterms:W3CDTF">2023-11-28T10:43:20Z</dcterms:modified>
</cp:coreProperties>
</file>