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id Ali Khan\OneDrive - zhcet.ac.in\HDD_Drive\HDD_Data\Abid\F-drive\Teaching\MEA2420-EMEA\Session2023-24\"/>
    </mc:Choice>
  </mc:AlternateContent>
  <bookViews>
    <workbookView xWindow="0" yWindow="0" windowWidth="19440" windowHeight="12450"/>
  </bookViews>
  <sheets>
    <sheet name="Sheet1" sheetId="4" r:id="rId1"/>
    <sheet name="Sheet2" sheetId="5" r:id="rId2"/>
  </sheets>
  <definedNames>
    <definedName name="_xlnm._FilterDatabase" localSheetId="0" hidden="1">Sheet1!$D$3:$I$27</definedName>
    <definedName name="_xlnm.Print_Area" localSheetId="0">Sheet1!$A$1:$I$27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M5" i="5" l="1"/>
  <c r="O5" i="5" s="1"/>
  <c r="M6" i="5"/>
  <c r="O6" i="5" s="1"/>
  <c r="M7" i="5"/>
  <c r="O7" i="5" s="1"/>
  <c r="M8" i="5"/>
  <c r="O8" i="5" s="1"/>
  <c r="M9" i="5"/>
  <c r="O9" i="5" s="1"/>
  <c r="M10" i="5"/>
  <c r="O10" i="5" s="1"/>
  <c r="M11" i="5"/>
  <c r="O11" i="5" s="1"/>
  <c r="M12" i="5"/>
  <c r="O12" i="5" s="1"/>
  <c r="M13" i="5"/>
  <c r="O13" i="5" s="1"/>
  <c r="M14" i="5"/>
  <c r="O14" i="5" s="1"/>
  <c r="M15" i="5"/>
  <c r="O15" i="5" s="1"/>
  <c r="M16" i="5"/>
  <c r="O16" i="5" s="1"/>
  <c r="M17" i="5"/>
  <c r="O17" i="5" s="1"/>
  <c r="M18" i="5"/>
  <c r="O18" i="5" s="1"/>
  <c r="M19" i="5"/>
  <c r="O19" i="5" s="1"/>
  <c r="M20" i="5"/>
  <c r="O20" i="5" s="1"/>
  <c r="M21" i="5"/>
  <c r="O21" i="5" s="1"/>
  <c r="M22" i="5"/>
  <c r="O22" i="5" s="1"/>
  <c r="M23" i="5"/>
  <c r="O23" i="5" s="1"/>
  <c r="M24" i="5"/>
  <c r="O24" i="5" s="1"/>
  <c r="M25" i="5"/>
  <c r="O25" i="5" s="1"/>
  <c r="M26" i="5"/>
  <c r="O26" i="5" s="1"/>
  <c r="M27" i="5"/>
  <c r="O27" i="5" s="1"/>
  <c r="M4" i="5"/>
  <c r="O4" i="5" s="1"/>
  <c r="J27" i="5"/>
  <c r="K27" i="5" s="1"/>
  <c r="J26" i="5"/>
  <c r="K26" i="5" s="1"/>
  <c r="J25" i="5"/>
  <c r="K25" i="5" s="1"/>
  <c r="K24" i="5"/>
  <c r="J24" i="5"/>
  <c r="J23" i="5"/>
  <c r="K23" i="5" s="1"/>
  <c r="K22" i="5"/>
  <c r="J22" i="5"/>
  <c r="J21" i="5"/>
  <c r="K21" i="5" s="1"/>
  <c r="J20" i="5"/>
  <c r="K20" i="5" s="1"/>
  <c r="J19" i="5"/>
  <c r="K19" i="5" s="1"/>
  <c r="J18" i="5"/>
  <c r="K18" i="5" s="1"/>
  <c r="J17" i="5"/>
  <c r="K17" i="5" s="1"/>
  <c r="K16" i="5"/>
  <c r="J16" i="5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K8" i="5"/>
  <c r="J8" i="5"/>
  <c r="J7" i="5"/>
  <c r="K7" i="5" s="1"/>
  <c r="K6" i="5"/>
  <c r="J6" i="5"/>
  <c r="J5" i="5"/>
  <c r="K5" i="5" s="1"/>
  <c r="J4" i="5"/>
  <c r="K4" i="5" s="1"/>
  <c r="H4" i="4" l="1"/>
  <c r="I4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<sst xmlns="http://schemas.openxmlformats.org/spreadsheetml/2006/main" count="218" uniqueCount="86">
  <si>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</si>
  <si>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</si>
  <si>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</si>
  <si>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</si>
  <si>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</si>
  <si>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</si>
  <si>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</si>
  <si>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</si>
  <si>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</si>
  <si>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</si>
  <si>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</si>
  <si>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</si>
  <si>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AEC2420 ( Experimental Methods and Analysis )</t>
  </si>
  <si>
    <t>22AEB158</t>
  </si>
  <si>
    <t>GN2451</t>
  </si>
  <si>
    <t>22AEB175</t>
  </si>
  <si>
    <t>GN8029</t>
  </si>
  <si>
    <t>22AEB180</t>
  </si>
  <si>
    <t>GN8517</t>
  </si>
  <si>
    <t>22AEB182</t>
  </si>
  <si>
    <t>GL6526</t>
  </si>
  <si>
    <t>22AEB184</t>
  </si>
  <si>
    <t>GN8451</t>
  </si>
  <si>
    <t>22AEB322</t>
  </si>
  <si>
    <t>GK7515</t>
  </si>
  <si>
    <t>22AEB345</t>
  </si>
  <si>
    <t>GL5700</t>
  </si>
  <si>
    <t>22AEB349</t>
  </si>
  <si>
    <t>GM1857</t>
  </si>
  <si>
    <t>22AEB373</t>
  </si>
  <si>
    <t>GN8042</t>
  </si>
  <si>
    <t>22AEB383</t>
  </si>
  <si>
    <t>GJ9686</t>
  </si>
  <si>
    <t>22AEB388</t>
  </si>
  <si>
    <t>GL5881</t>
  </si>
  <si>
    <t>22AEB390</t>
  </si>
  <si>
    <t>GK6421</t>
  </si>
  <si>
    <t>22AEB445</t>
  </si>
  <si>
    <t>GK7135</t>
  </si>
  <si>
    <t>22AEB476</t>
  </si>
  <si>
    <t>GN8053</t>
  </si>
  <si>
    <t>22AEB485</t>
  </si>
  <si>
    <t>GN8884</t>
  </si>
  <si>
    <t>22AEB515</t>
  </si>
  <si>
    <t>GN2607</t>
  </si>
  <si>
    <t>22AEB555</t>
  </si>
  <si>
    <t>GM1462</t>
  </si>
  <si>
    <t>22AEB611</t>
  </si>
  <si>
    <t>GN4758</t>
  </si>
  <si>
    <t>22AEB613</t>
  </si>
  <si>
    <t>GK6414</t>
  </si>
  <si>
    <t>22AEB620</t>
  </si>
  <si>
    <t>GN4738</t>
  </si>
  <si>
    <t>22AEB623</t>
  </si>
  <si>
    <t>GK8305</t>
  </si>
  <si>
    <t>22AEB645</t>
  </si>
  <si>
    <t>GL5692</t>
  </si>
  <si>
    <t>22AEB651</t>
  </si>
  <si>
    <t>GN4768</t>
  </si>
  <si>
    <t>22AEB401</t>
  </si>
  <si>
    <t>GK7183</t>
  </si>
  <si>
    <t>AKBAR ARIF</t>
  </si>
  <si>
    <t>RAVI RANJAN KUMAR</t>
  </si>
  <si>
    <t>SHEIKH NOORUL ARFEEN USMANI</t>
  </si>
  <si>
    <t>SUYOG SHARMA</t>
  </si>
  <si>
    <t>MOBASHIR RAZA</t>
  </si>
  <si>
    <t>MUSAB AHMAD KHAN</t>
  </si>
  <si>
    <t>ADNAN HUSAIN</t>
  </si>
  <si>
    <t>DEV DIXIT</t>
  </si>
  <si>
    <t>MD YOUSUF</t>
  </si>
  <si>
    <t>MOHD QASIM</t>
  </si>
  <si>
    <t>ABDUS SAMAD</t>
  </si>
  <si>
    <t>SYED AANIQ ALI</t>
  </si>
  <si>
    <t>MUHAMMAD HASSAN</t>
  </si>
  <si>
    <t>SADAT UL HASSAN</t>
  </si>
  <si>
    <t>ARBAZ RASHID</t>
  </si>
  <si>
    <t>MD SHAFATULLAH</t>
  </si>
  <si>
    <t>DEEPANSH GUPTA</t>
  </si>
  <si>
    <t>AMANULLAH</t>
  </si>
  <si>
    <t>SHIVAM CHAUDHARY</t>
  </si>
  <si>
    <t>LOVE GUPTA</t>
  </si>
  <si>
    <t>MOHD NEHAL KHAN</t>
  </si>
  <si>
    <t>SYED NABEEL HASAN</t>
  </si>
  <si>
    <t>DEEPAK KUMAR</t>
  </si>
  <si>
    <t>MOHD AMMAN</t>
  </si>
  <si>
    <t>A2AE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</si>
</sst>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4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27"/>
  <sheetViews>
    <sheetView showGridLines="0" tabSelected="1" view="pageBreakPreview" zoomScaleSheetLayoutView="100" workbookViewId="0">
      <selection activeCell="F4" sqref="F4:G2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45169.765127314815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35</v>
      </c>
      <c r="G4" s="13">
        <v>5</v>
      </c>
      <c r="H4" s="5">
        <f t="shared" ref="H4:H27" si="0">IF(F4&lt;&gt;0,ROUND(G4*100/F4,1),"")</f>
        <v>14.3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35</v>
      </c>
      <c r="G5" s="13">
        <v>21</v>
      </c>
      <c r="H5" s="5">
        <f t="shared" si="0"/>
        <v>60</v>
      </c>
      <c r="I5" s="13" t="str">
        <f t="shared" ref="I5:I27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35</v>
      </c>
      <c r="G6" s="13">
        <v>12</v>
      </c>
      <c r="H6" s="5">
        <f t="shared" si="0"/>
        <v>34.299999999999997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35</v>
      </c>
      <c r="G7" s="13">
        <v>13</v>
      </c>
      <c r="H7" s="5">
        <f t="shared" si="0"/>
        <v>37.1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35</v>
      </c>
      <c r="G8" s="13">
        <v>14</v>
      </c>
      <c r="H8" s="5">
        <f t="shared" si="0"/>
        <v>40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35</v>
      </c>
      <c r="G9" s="13">
        <v>13</v>
      </c>
      <c r="H9" s="5">
        <f t="shared" si="0"/>
        <v>37.1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35</v>
      </c>
      <c r="G10" s="13">
        <v>26</v>
      </c>
      <c r="H10" s="5">
        <f t="shared" si="0"/>
        <v>74.3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35</v>
      </c>
      <c r="G11" s="13">
        <v>15</v>
      </c>
      <c r="H11" s="5">
        <f t="shared" si="0"/>
        <v>42.9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35</v>
      </c>
      <c r="G12" s="13">
        <v>26</v>
      </c>
      <c r="H12" s="5">
        <f t="shared" si="0"/>
        <v>74.3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35</v>
      </c>
      <c r="G13" s="13">
        <v>7</v>
      </c>
      <c r="H13" s="5">
        <f t="shared" si="0"/>
        <v>20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35</v>
      </c>
      <c r="G14" s="13">
        <v>3</v>
      </c>
      <c r="H14" s="5">
        <f t="shared" si="0"/>
        <v>8.6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35</v>
      </c>
      <c r="G15" s="13">
        <v>6</v>
      </c>
      <c r="H15" s="5">
        <f t="shared" si="0"/>
        <v>17.100000000000001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35</v>
      </c>
      <c r="G16" s="13">
        <v>21</v>
      </c>
      <c r="H16" s="5">
        <f t="shared" si="0"/>
        <v>60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35</v>
      </c>
      <c r="G17" s="13">
        <v>6</v>
      </c>
      <c r="H17" s="5">
        <f t="shared" si="0"/>
        <v>17.100000000000001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35</v>
      </c>
      <c r="G18" s="13">
        <v>5</v>
      </c>
      <c r="H18" s="5">
        <f t="shared" si="0"/>
        <v>14.3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35</v>
      </c>
      <c r="G19" s="13">
        <v>22</v>
      </c>
      <c r="H19" s="5">
        <f t="shared" si="0"/>
        <v>62.9</v>
      </c>
      <c r="I19" s="13" t="str">
        <f t="shared" si="1"/>
        <v>SHORT</v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35</v>
      </c>
      <c r="G20" s="13">
        <v>1</v>
      </c>
      <c r="H20" s="5">
        <f t="shared" si="0"/>
        <v>2.9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35</v>
      </c>
      <c r="G21" s="13">
        <v>18</v>
      </c>
      <c r="H21" s="5">
        <f t="shared" si="0"/>
        <v>51.4</v>
      </c>
      <c r="I21" s="13" t="str">
        <f t="shared" si="1"/>
        <v>SHORT</v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35</v>
      </c>
      <c r="G22" s="13">
        <v>9</v>
      </c>
      <c r="H22" s="5">
        <f t="shared" si="0"/>
        <v>25.7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35</v>
      </c>
      <c r="G23" s="13">
        <v>15</v>
      </c>
      <c r="H23" s="5">
        <f t="shared" si="0"/>
        <v>42.9</v>
      </c>
      <c r="I23" s="13" t="str">
        <f t="shared" si="1"/>
        <v>SHORT</v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35</v>
      </c>
      <c r="G24" s="13">
        <v>6</v>
      </c>
      <c r="H24" s="5">
        <f t="shared" si="0"/>
        <v>17.100000000000001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22</v>
      </c>
      <c r="F25" s="13">
        <v>35</v>
      </c>
      <c r="G25" s="13">
        <v>19</v>
      </c>
      <c r="H25" s="5">
        <f t="shared" si="0"/>
        <v>54.3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23</v>
      </c>
      <c r="F26" s="13">
        <v>35</v>
      </c>
      <c r="G26" s="13">
        <v>15</v>
      </c>
      <c r="H26" s="5">
        <f t="shared" si="0"/>
        <v>42.9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24</v>
      </c>
      <c r="F27" s="13">
        <v>35</v>
      </c>
      <c r="G27" s="13">
        <v>6</v>
      </c>
      <c r="H27" s="5">
        <f t="shared" si="0"/>
        <v>17.100000000000001</v>
      </c>
      <c r="I27" s="13" t="str">
        <f t="shared" si="1"/>
        <v>SHORT</v>
      </c>
    </row>
  </sheetData>
  <sheetProtection algorithmName="SHA-512" hashValue="95kQtMskFilvNJIylk5izIK2AGYG+Fjt8g3n8J5lQBAWRhGxowGZYmijNznz5jHIimlvS1+XGqi4satbkzbmgA==" saltValue="NMUoZ7S+WVWS70If+h4dGw==" spinCount="100000" sheet="1" objects="1" scenarios="1" autoFilter="0"/>
  <autoFilter ref="D3:I27"/>
  <mergeCells count="4">
    <mergeCell ref="A2:C2"/>
    <mergeCell ref="A1:C1"/>
    <mergeCell ref="D1:H1"/>
    <mergeCell ref="D2:H2"/>
  </mergeCells>
  <conditionalFormatting sqref="H4:H27">
    <cfRule type="cellIs" dxfId="3" priority="2" operator="between">
      <formula>0</formula>
      <formula>59.9999</formula>
    </cfRule>
  </conditionalFormatting>
  <conditionalFormatting sqref="I4:I27">
    <cfRule type="containsText" dxfId="2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O4" sqref="O4:O27"/>
    </sheetView>
  </sheetViews>
  <sheetFormatPr defaultRowHeight="15" x14ac:dyDescent="0.25"/>
  <sheetData>
    <row r="1" spans="1: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20"/>
      <c r="J1" s="20"/>
      <c r="K1" s="6">
        <v>45169.765127314815</v>
      </c>
      <c r="L1" s="2" t="s">
        <v>11</v>
      </c>
    </row>
    <row r="2" spans="1:15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21"/>
      <c r="J2" s="21"/>
      <c r="K2" s="14"/>
      <c r="L2" s="2"/>
    </row>
    <row r="3" spans="1:15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15"/>
      <c r="I3" s="15"/>
      <c r="J3" s="9" t="s">
        <v>3</v>
      </c>
      <c r="K3" s="10" t="s">
        <v>7</v>
      </c>
      <c r="L3" s="8"/>
    </row>
    <row r="4" spans="1:15" ht="30" x14ac:dyDescent="0.25">
      <c r="A4" s="4" t="s">
        <v>13</v>
      </c>
      <c r="B4" s="4" t="s">
        <v>14</v>
      </c>
      <c r="C4" s="7" t="s">
        <v>61</v>
      </c>
      <c r="D4" s="11" t="s">
        <v>85</v>
      </c>
      <c r="E4" s="12">
        <v>1</v>
      </c>
      <c r="F4" s="13">
        <v>22</v>
      </c>
      <c r="G4" s="13">
        <v>1</v>
      </c>
      <c r="H4" s="13"/>
      <c r="I4" s="13"/>
      <c r="J4" s="5">
        <f t="shared" ref="J4:J27" si="0">IF(F4&lt;&gt;0,ROUND(G4*100/F4,1),"")</f>
        <v>4.5</v>
      </c>
      <c r="K4" s="13" t="str">
        <f>IF(J4&lt;75,"SHORT","")</f>
        <v>SHORT</v>
      </c>
      <c r="L4" s="4"/>
      <c r="M4">
        <f>G4+N4</f>
        <v>2</v>
      </c>
      <c r="N4">
        <v>1</v>
      </c>
      <c r="O4">
        <f>M4+1</f>
        <v>3</v>
      </c>
    </row>
    <row r="5" spans="1:15" ht="45" x14ac:dyDescent="0.25">
      <c r="A5" s="4" t="s">
        <v>15</v>
      </c>
      <c r="B5" s="4" t="s">
        <v>16</v>
      </c>
      <c r="C5" s="7" t="s">
        <v>62</v>
      </c>
      <c r="D5" s="11" t="s">
        <v>85</v>
      </c>
      <c r="E5" s="12">
        <v>2</v>
      </c>
      <c r="F5" s="13">
        <v>22</v>
      </c>
      <c r="G5" s="13">
        <v>9</v>
      </c>
      <c r="H5" s="13"/>
      <c r="I5" s="13"/>
      <c r="J5" s="5">
        <f t="shared" si="0"/>
        <v>40.9</v>
      </c>
      <c r="K5" s="13" t="str">
        <f t="shared" ref="K5:K27" si="1">IF(J5&lt;75,"SHORT","")</f>
        <v>SHORT</v>
      </c>
      <c r="L5" s="4"/>
      <c r="M5">
        <f t="shared" ref="M5:M27" si="2">G5+N5</f>
        <v>15</v>
      </c>
      <c r="N5">
        <v>6</v>
      </c>
      <c r="O5">
        <f t="shared" ref="O5:O27" si="3">M5+1</f>
        <v>16</v>
      </c>
    </row>
    <row r="6" spans="1:15" ht="60" x14ac:dyDescent="0.25">
      <c r="A6" s="4" t="s">
        <v>17</v>
      </c>
      <c r="B6" s="4" t="s">
        <v>18</v>
      </c>
      <c r="C6" s="7" t="s">
        <v>63</v>
      </c>
      <c r="D6" s="11" t="s">
        <v>85</v>
      </c>
      <c r="E6" s="12">
        <v>3</v>
      </c>
      <c r="F6" s="13">
        <v>22</v>
      </c>
      <c r="G6" s="13">
        <v>3</v>
      </c>
      <c r="H6" s="13"/>
      <c r="I6" s="13"/>
      <c r="J6" s="5">
        <f t="shared" si="0"/>
        <v>13.6</v>
      </c>
      <c r="K6" s="13" t="str">
        <f t="shared" si="1"/>
        <v>SHORT</v>
      </c>
      <c r="L6" s="4"/>
      <c r="M6">
        <f t="shared" si="2"/>
        <v>7</v>
      </c>
      <c r="N6">
        <v>4</v>
      </c>
      <c r="O6">
        <f t="shared" si="3"/>
        <v>8</v>
      </c>
    </row>
    <row r="7" spans="1:15" ht="30" x14ac:dyDescent="0.25">
      <c r="A7" s="4" t="s">
        <v>19</v>
      </c>
      <c r="B7" s="4" t="s">
        <v>20</v>
      </c>
      <c r="C7" s="7" t="s">
        <v>64</v>
      </c>
      <c r="D7" s="11" t="s">
        <v>85</v>
      </c>
      <c r="E7" s="12">
        <v>4</v>
      </c>
      <c r="F7" s="13">
        <v>22</v>
      </c>
      <c r="G7" s="13">
        <v>5</v>
      </c>
      <c r="H7" s="13"/>
      <c r="I7" s="13"/>
      <c r="J7" s="5">
        <f t="shared" si="0"/>
        <v>22.7</v>
      </c>
      <c r="K7" s="13" t="str">
        <f t="shared" si="1"/>
        <v>SHORT</v>
      </c>
      <c r="L7" s="4"/>
      <c r="M7">
        <f t="shared" si="2"/>
        <v>9</v>
      </c>
      <c r="N7">
        <v>4</v>
      </c>
      <c r="O7">
        <f t="shared" si="3"/>
        <v>10</v>
      </c>
    </row>
    <row r="8" spans="1:15" ht="30" x14ac:dyDescent="0.25">
      <c r="A8" s="4" t="s">
        <v>21</v>
      </c>
      <c r="B8" s="4" t="s">
        <v>22</v>
      </c>
      <c r="C8" s="7" t="s">
        <v>65</v>
      </c>
      <c r="D8" s="11" t="s">
        <v>85</v>
      </c>
      <c r="E8" s="12">
        <v>5</v>
      </c>
      <c r="F8" s="13">
        <v>22</v>
      </c>
      <c r="G8" s="13">
        <v>3</v>
      </c>
      <c r="H8" s="13"/>
      <c r="I8" s="13"/>
      <c r="J8" s="5">
        <f t="shared" si="0"/>
        <v>13.6</v>
      </c>
      <c r="K8" s="13" t="str">
        <f t="shared" si="1"/>
        <v>SHORT</v>
      </c>
      <c r="L8" s="4"/>
      <c r="M8">
        <f t="shared" si="2"/>
        <v>10</v>
      </c>
      <c r="N8">
        <v>7</v>
      </c>
      <c r="O8">
        <f t="shared" si="3"/>
        <v>11</v>
      </c>
    </row>
    <row r="9" spans="1:15" ht="45" x14ac:dyDescent="0.25">
      <c r="A9" s="4" t="s">
        <v>23</v>
      </c>
      <c r="B9" s="4" t="s">
        <v>24</v>
      </c>
      <c r="C9" s="7" t="s">
        <v>66</v>
      </c>
      <c r="D9" s="11" t="s">
        <v>85</v>
      </c>
      <c r="E9" s="12">
        <v>6</v>
      </c>
      <c r="F9" s="13">
        <v>22</v>
      </c>
      <c r="G9" s="13">
        <v>6</v>
      </c>
      <c r="H9" s="13"/>
      <c r="I9" s="13"/>
      <c r="J9" s="5">
        <f t="shared" si="0"/>
        <v>27.3</v>
      </c>
      <c r="K9" s="13" t="str">
        <f t="shared" si="1"/>
        <v>SHORT</v>
      </c>
      <c r="L9" s="4"/>
      <c r="M9">
        <f t="shared" si="2"/>
        <v>10</v>
      </c>
      <c r="N9">
        <v>4</v>
      </c>
      <c r="O9">
        <f t="shared" si="3"/>
        <v>11</v>
      </c>
    </row>
    <row r="10" spans="1:15" ht="30" x14ac:dyDescent="0.25">
      <c r="A10" s="4" t="s">
        <v>25</v>
      </c>
      <c r="B10" s="4" t="s">
        <v>26</v>
      </c>
      <c r="C10" s="7" t="s">
        <v>67</v>
      </c>
      <c r="D10" s="11" t="s">
        <v>85</v>
      </c>
      <c r="E10" s="12">
        <v>7</v>
      </c>
      <c r="F10" s="13">
        <v>22</v>
      </c>
      <c r="G10" s="13">
        <v>9</v>
      </c>
      <c r="H10" s="13"/>
      <c r="I10" s="13"/>
      <c r="J10" s="5">
        <f t="shared" si="0"/>
        <v>40.9</v>
      </c>
      <c r="K10" s="13" t="str">
        <f t="shared" si="1"/>
        <v>SHORT</v>
      </c>
      <c r="L10" s="4"/>
      <c r="M10">
        <f t="shared" si="2"/>
        <v>18</v>
      </c>
      <c r="N10">
        <v>9</v>
      </c>
      <c r="O10">
        <f t="shared" si="3"/>
        <v>19</v>
      </c>
    </row>
    <row r="11" spans="1:15" ht="30" x14ac:dyDescent="0.25">
      <c r="A11" s="4" t="s">
        <v>27</v>
      </c>
      <c r="B11" s="4" t="s">
        <v>28</v>
      </c>
      <c r="C11" s="7" t="s">
        <v>68</v>
      </c>
      <c r="D11" s="11" t="s">
        <v>85</v>
      </c>
      <c r="E11" s="12">
        <v>8</v>
      </c>
      <c r="F11" s="13">
        <v>22</v>
      </c>
      <c r="G11" s="13">
        <v>7</v>
      </c>
      <c r="H11" s="13"/>
      <c r="I11" s="13"/>
      <c r="J11" s="5">
        <f t="shared" si="0"/>
        <v>31.8</v>
      </c>
      <c r="K11" s="13" t="str">
        <f t="shared" si="1"/>
        <v>SHORT</v>
      </c>
      <c r="L11" s="4"/>
      <c r="M11">
        <f t="shared" si="2"/>
        <v>9</v>
      </c>
      <c r="N11">
        <v>2</v>
      </c>
      <c r="O11">
        <f t="shared" si="3"/>
        <v>10</v>
      </c>
    </row>
    <row r="12" spans="1:15" ht="30" x14ac:dyDescent="0.25">
      <c r="A12" s="4" t="s">
        <v>29</v>
      </c>
      <c r="B12" s="4" t="s">
        <v>30</v>
      </c>
      <c r="C12" s="7" t="s">
        <v>69</v>
      </c>
      <c r="D12" s="11" t="s">
        <v>85</v>
      </c>
      <c r="E12" s="12">
        <v>9</v>
      </c>
      <c r="F12" s="13">
        <v>22</v>
      </c>
      <c r="G12" s="13">
        <v>9</v>
      </c>
      <c r="H12" s="13"/>
      <c r="I12" s="13"/>
      <c r="J12" s="5">
        <f t="shared" si="0"/>
        <v>40.9</v>
      </c>
      <c r="K12" s="13" t="str">
        <f t="shared" si="1"/>
        <v>SHORT</v>
      </c>
      <c r="L12" s="4"/>
      <c r="M12">
        <f t="shared" si="2"/>
        <v>18</v>
      </c>
      <c r="N12">
        <v>9</v>
      </c>
      <c r="O12">
        <f t="shared" si="3"/>
        <v>19</v>
      </c>
    </row>
    <row r="13" spans="1:15" ht="30" x14ac:dyDescent="0.25">
      <c r="A13" s="4" t="s">
        <v>31</v>
      </c>
      <c r="B13" s="4" t="s">
        <v>32</v>
      </c>
      <c r="C13" s="7" t="s">
        <v>70</v>
      </c>
      <c r="D13" s="11" t="s">
        <v>85</v>
      </c>
      <c r="E13" s="12">
        <v>10</v>
      </c>
      <c r="F13" s="13">
        <v>22</v>
      </c>
      <c r="G13" s="13">
        <v>2</v>
      </c>
      <c r="H13" s="13"/>
      <c r="I13" s="13"/>
      <c r="J13" s="5">
        <f t="shared" si="0"/>
        <v>9.1</v>
      </c>
      <c r="K13" s="13" t="str">
        <f t="shared" si="1"/>
        <v>SHORT</v>
      </c>
      <c r="L13" s="4"/>
      <c r="M13">
        <f t="shared" si="2"/>
        <v>6</v>
      </c>
      <c r="N13">
        <v>4</v>
      </c>
      <c r="O13">
        <f t="shared" si="3"/>
        <v>7</v>
      </c>
    </row>
    <row r="14" spans="1:15" ht="30" x14ac:dyDescent="0.25">
      <c r="A14" s="4" t="s">
        <v>33</v>
      </c>
      <c r="B14" s="4" t="s">
        <v>34</v>
      </c>
      <c r="C14" s="7" t="s">
        <v>71</v>
      </c>
      <c r="D14" s="11" t="s">
        <v>85</v>
      </c>
      <c r="E14" s="12">
        <v>11</v>
      </c>
      <c r="F14" s="13">
        <v>22</v>
      </c>
      <c r="G14" s="13">
        <v>3</v>
      </c>
      <c r="H14" s="13"/>
      <c r="I14" s="13"/>
      <c r="J14" s="5">
        <f t="shared" si="0"/>
        <v>13.6</v>
      </c>
      <c r="K14" s="13" t="str">
        <f t="shared" si="1"/>
        <v>SHORT</v>
      </c>
      <c r="L14" s="4"/>
      <c r="M14">
        <f t="shared" si="2"/>
        <v>4</v>
      </c>
      <c r="N14">
        <v>1</v>
      </c>
      <c r="O14">
        <f t="shared" si="3"/>
        <v>5</v>
      </c>
    </row>
    <row r="15" spans="1:15" ht="45" x14ac:dyDescent="0.25">
      <c r="A15" s="4" t="s">
        <v>35</v>
      </c>
      <c r="B15" s="4" t="s">
        <v>36</v>
      </c>
      <c r="C15" s="7" t="s">
        <v>72</v>
      </c>
      <c r="D15" s="11" t="s">
        <v>85</v>
      </c>
      <c r="E15" s="12">
        <v>12</v>
      </c>
      <c r="F15" s="13">
        <v>22</v>
      </c>
      <c r="G15" s="13">
        <v>2</v>
      </c>
      <c r="H15" s="13"/>
      <c r="I15" s="13"/>
      <c r="J15" s="5">
        <f t="shared" si="0"/>
        <v>9.1</v>
      </c>
      <c r="K15" s="13" t="str">
        <f t="shared" si="1"/>
        <v>SHORT</v>
      </c>
      <c r="L15" s="4"/>
      <c r="M15">
        <f t="shared" si="2"/>
        <v>5</v>
      </c>
      <c r="N15">
        <v>3</v>
      </c>
      <c r="O15">
        <f t="shared" si="3"/>
        <v>6</v>
      </c>
    </row>
    <row r="16" spans="1:15" ht="45" x14ac:dyDescent="0.25">
      <c r="A16" s="4" t="s">
        <v>37</v>
      </c>
      <c r="B16" s="4" t="s">
        <v>38</v>
      </c>
      <c r="C16" s="7" t="s">
        <v>73</v>
      </c>
      <c r="D16" s="11" t="s">
        <v>85</v>
      </c>
      <c r="E16" s="12">
        <v>13</v>
      </c>
      <c r="F16" s="13">
        <v>22</v>
      </c>
      <c r="G16" s="13">
        <v>8</v>
      </c>
      <c r="H16" s="13"/>
      <c r="I16" s="13"/>
      <c r="J16" s="5">
        <f t="shared" si="0"/>
        <v>36.4</v>
      </c>
      <c r="K16" s="13" t="str">
        <f t="shared" si="1"/>
        <v>SHORT</v>
      </c>
      <c r="L16" s="4"/>
      <c r="M16">
        <f t="shared" si="2"/>
        <v>16</v>
      </c>
      <c r="N16">
        <v>8</v>
      </c>
      <c r="O16">
        <f t="shared" si="3"/>
        <v>17</v>
      </c>
    </row>
    <row r="17" spans="1:15" ht="45" x14ac:dyDescent="0.25">
      <c r="A17" s="4" t="s">
        <v>39</v>
      </c>
      <c r="B17" s="4" t="s">
        <v>40</v>
      </c>
      <c r="C17" s="7" t="s">
        <v>74</v>
      </c>
      <c r="D17" s="11" t="s">
        <v>85</v>
      </c>
      <c r="E17" s="12">
        <v>14</v>
      </c>
      <c r="F17" s="13">
        <v>22</v>
      </c>
      <c r="G17" s="13">
        <v>2</v>
      </c>
      <c r="H17" s="13"/>
      <c r="I17" s="13"/>
      <c r="J17" s="5">
        <f t="shared" si="0"/>
        <v>9.1</v>
      </c>
      <c r="K17" s="13" t="str">
        <f t="shared" si="1"/>
        <v>SHORT</v>
      </c>
      <c r="L17" s="4"/>
      <c r="M17">
        <f t="shared" si="2"/>
        <v>5</v>
      </c>
      <c r="N17">
        <v>3</v>
      </c>
      <c r="O17">
        <f t="shared" si="3"/>
        <v>6</v>
      </c>
    </row>
    <row r="18" spans="1:15" ht="30" x14ac:dyDescent="0.25">
      <c r="A18" s="4" t="s">
        <v>41</v>
      </c>
      <c r="B18" s="4" t="s">
        <v>42</v>
      </c>
      <c r="C18" s="7" t="s">
        <v>75</v>
      </c>
      <c r="D18" s="11" t="s">
        <v>85</v>
      </c>
      <c r="E18" s="12">
        <v>15</v>
      </c>
      <c r="F18" s="13">
        <v>22</v>
      </c>
      <c r="G18" s="13">
        <v>1</v>
      </c>
      <c r="H18" s="13"/>
      <c r="I18" s="13"/>
      <c r="J18" s="5">
        <f t="shared" si="0"/>
        <v>4.5</v>
      </c>
      <c r="K18" s="13" t="str">
        <f t="shared" si="1"/>
        <v>SHORT</v>
      </c>
      <c r="L18" s="4"/>
      <c r="M18">
        <f t="shared" si="2"/>
        <v>3</v>
      </c>
      <c r="N18">
        <v>2</v>
      </c>
      <c r="O18">
        <f t="shared" si="3"/>
        <v>4</v>
      </c>
    </row>
    <row r="19" spans="1:15" ht="45" x14ac:dyDescent="0.25">
      <c r="A19" s="4" t="s">
        <v>43</v>
      </c>
      <c r="B19" s="4" t="s">
        <v>44</v>
      </c>
      <c r="C19" s="7" t="s">
        <v>76</v>
      </c>
      <c r="D19" s="11" t="s">
        <v>85</v>
      </c>
      <c r="E19" s="12">
        <v>16</v>
      </c>
      <c r="F19" s="13">
        <v>22</v>
      </c>
      <c r="G19" s="13">
        <v>8</v>
      </c>
      <c r="H19" s="13"/>
      <c r="I19" s="13"/>
      <c r="J19" s="5">
        <f t="shared" si="0"/>
        <v>36.4</v>
      </c>
      <c r="K19" s="13" t="str">
        <f t="shared" si="1"/>
        <v>SHORT</v>
      </c>
      <c r="L19" s="4"/>
      <c r="M19">
        <f t="shared" si="2"/>
        <v>16</v>
      </c>
      <c r="N19">
        <v>8</v>
      </c>
      <c r="O19">
        <f t="shared" si="3"/>
        <v>17</v>
      </c>
    </row>
    <row r="20" spans="1:15" ht="30" x14ac:dyDescent="0.25">
      <c r="A20" s="4" t="s">
        <v>45</v>
      </c>
      <c r="B20" s="4" t="s">
        <v>46</v>
      </c>
      <c r="C20" s="7" t="s">
        <v>77</v>
      </c>
      <c r="D20" s="11" t="s">
        <v>85</v>
      </c>
      <c r="E20" s="12">
        <v>17</v>
      </c>
      <c r="F20" s="13">
        <v>22</v>
      </c>
      <c r="G20" s="13">
        <v>1</v>
      </c>
      <c r="H20" s="13"/>
      <c r="I20" s="13"/>
      <c r="J20" s="5">
        <f t="shared" si="0"/>
        <v>4.5</v>
      </c>
      <c r="K20" s="13" t="str">
        <f t="shared" si="1"/>
        <v>SHORT</v>
      </c>
      <c r="L20" s="4"/>
      <c r="M20">
        <f t="shared" si="2"/>
        <v>2</v>
      </c>
      <c r="N20">
        <v>1</v>
      </c>
      <c r="O20">
        <f t="shared" si="3"/>
        <v>3</v>
      </c>
    </row>
    <row r="21" spans="1:15" ht="30" x14ac:dyDescent="0.25">
      <c r="A21" s="4" t="s">
        <v>47</v>
      </c>
      <c r="B21" s="4" t="s">
        <v>48</v>
      </c>
      <c r="C21" s="7" t="s">
        <v>78</v>
      </c>
      <c r="D21" s="11" t="s">
        <v>85</v>
      </c>
      <c r="E21" s="12">
        <v>18</v>
      </c>
      <c r="F21" s="13">
        <v>22</v>
      </c>
      <c r="G21" s="13">
        <v>2</v>
      </c>
      <c r="H21" s="13"/>
      <c r="I21" s="13"/>
      <c r="J21" s="5">
        <f t="shared" si="0"/>
        <v>9.1</v>
      </c>
      <c r="K21" s="13" t="str">
        <f t="shared" si="1"/>
        <v>SHORT</v>
      </c>
      <c r="L21" s="4"/>
      <c r="M21">
        <f t="shared" si="2"/>
        <v>11</v>
      </c>
      <c r="N21">
        <v>9</v>
      </c>
      <c r="O21">
        <f t="shared" si="3"/>
        <v>12</v>
      </c>
    </row>
    <row r="22" spans="1:15" ht="45" x14ac:dyDescent="0.25">
      <c r="A22" s="4" t="s">
        <v>49</v>
      </c>
      <c r="B22" s="4" t="s">
        <v>50</v>
      </c>
      <c r="C22" s="7" t="s">
        <v>79</v>
      </c>
      <c r="D22" s="11" t="s">
        <v>85</v>
      </c>
      <c r="E22" s="12">
        <v>19</v>
      </c>
      <c r="F22" s="13">
        <v>22</v>
      </c>
      <c r="G22" s="13">
        <v>3</v>
      </c>
      <c r="H22" s="13"/>
      <c r="I22" s="13"/>
      <c r="J22" s="5">
        <f t="shared" si="0"/>
        <v>13.6</v>
      </c>
      <c r="K22" s="13" t="str">
        <f t="shared" si="1"/>
        <v>SHORT</v>
      </c>
      <c r="L22" s="4"/>
      <c r="M22">
        <f t="shared" si="2"/>
        <v>6</v>
      </c>
      <c r="N22">
        <v>3</v>
      </c>
      <c r="O22">
        <f t="shared" si="3"/>
        <v>7</v>
      </c>
    </row>
    <row r="23" spans="1:15" ht="30" x14ac:dyDescent="0.25">
      <c r="A23" s="4" t="s">
        <v>51</v>
      </c>
      <c r="B23" s="4" t="s">
        <v>52</v>
      </c>
      <c r="C23" s="7" t="s">
        <v>80</v>
      </c>
      <c r="D23" s="11" t="s">
        <v>85</v>
      </c>
      <c r="E23" s="12">
        <v>20</v>
      </c>
      <c r="F23" s="13">
        <v>22</v>
      </c>
      <c r="G23" s="13">
        <v>5</v>
      </c>
      <c r="H23" s="13"/>
      <c r="I23" s="13"/>
      <c r="J23" s="5">
        <f t="shared" si="0"/>
        <v>22.7</v>
      </c>
      <c r="K23" s="13" t="str">
        <f t="shared" si="1"/>
        <v>SHORT</v>
      </c>
      <c r="L23" s="4"/>
      <c r="M23">
        <f t="shared" si="2"/>
        <v>11</v>
      </c>
      <c r="N23">
        <v>6</v>
      </c>
      <c r="O23">
        <f t="shared" si="3"/>
        <v>12</v>
      </c>
    </row>
    <row r="24" spans="1:15" ht="45" x14ac:dyDescent="0.25">
      <c r="A24" s="4" t="s">
        <v>53</v>
      </c>
      <c r="B24" s="4" t="s">
        <v>54</v>
      </c>
      <c r="C24" s="7" t="s">
        <v>81</v>
      </c>
      <c r="D24" s="11" t="s">
        <v>85</v>
      </c>
      <c r="E24" s="12">
        <v>21</v>
      </c>
      <c r="F24" s="13">
        <v>22</v>
      </c>
      <c r="G24" s="13">
        <v>1</v>
      </c>
      <c r="H24" s="13"/>
      <c r="I24" s="13"/>
      <c r="J24" s="5">
        <f t="shared" si="0"/>
        <v>4.5</v>
      </c>
      <c r="K24" s="13" t="str">
        <f t="shared" si="1"/>
        <v>SHORT</v>
      </c>
      <c r="L24" s="4"/>
      <c r="M24">
        <f t="shared" si="2"/>
        <v>4</v>
      </c>
      <c r="N24">
        <v>3</v>
      </c>
      <c r="O24">
        <f t="shared" si="3"/>
        <v>5</v>
      </c>
    </row>
    <row r="25" spans="1:15" ht="45" x14ac:dyDescent="0.25">
      <c r="A25" s="4" t="s">
        <v>55</v>
      </c>
      <c r="B25" s="4" t="s">
        <v>56</v>
      </c>
      <c r="C25" s="7" t="s">
        <v>82</v>
      </c>
      <c r="D25" s="11" t="s">
        <v>85</v>
      </c>
      <c r="E25" s="12">
        <v>22</v>
      </c>
      <c r="F25" s="13">
        <v>22</v>
      </c>
      <c r="G25" s="13">
        <v>6</v>
      </c>
      <c r="H25" s="13"/>
      <c r="I25" s="13"/>
      <c r="J25" s="5">
        <f t="shared" si="0"/>
        <v>27.3</v>
      </c>
      <c r="K25" s="13" t="str">
        <f t="shared" si="1"/>
        <v>SHORT</v>
      </c>
      <c r="L25" s="4"/>
      <c r="M25">
        <f t="shared" si="2"/>
        <v>12</v>
      </c>
      <c r="N25">
        <v>6</v>
      </c>
      <c r="O25">
        <f t="shared" si="3"/>
        <v>13</v>
      </c>
    </row>
    <row r="26" spans="1:15" ht="30" x14ac:dyDescent="0.25">
      <c r="A26" s="4" t="s">
        <v>57</v>
      </c>
      <c r="B26" s="4" t="s">
        <v>58</v>
      </c>
      <c r="C26" s="7" t="s">
        <v>83</v>
      </c>
      <c r="D26" s="11" t="s">
        <v>85</v>
      </c>
      <c r="E26" s="12">
        <v>23</v>
      </c>
      <c r="F26" s="13">
        <v>22</v>
      </c>
      <c r="G26" s="13">
        <v>7</v>
      </c>
      <c r="H26" s="13"/>
      <c r="I26" s="13"/>
      <c r="J26" s="5">
        <f t="shared" si="0"/>
        <v>31.8</v>
      </c>
      <c r="K26" s="13" t="str">
        <f t="shared" si="1"/>
        <v>SHORT</v>
      </c>
      <c r="L26" s="4"/>
      <c r="M26">
        <f t="shared" si="2"/>
        <v>11</v>
      </c>
      <c r="N26">
        <v>4</v>
      </c>
      <c r="O26">
        <f t="shared" si="3"/>
        <v>12</v>
      </c>
    </row>
    <row r="27" spans="1:15" ht="30" x14ac:dyDescent="0.25">
      <c r="A27" s="4" t="s">
        <v>59</v>
      </c>
      <c r="B27" s="4" t="s">
        <v>60</v>
      </c>
      <c r="C27" s="7" t="s">
        <v>84</v>
      </c>
      <c r="D27" s="11" t="s">
        <v>85</v>
      </c>
      <c r="E27" s="12">
        <v>24</v>
      </c>
      <c r="F27" s="13">
        <v>22</v>
      </c>
      <c r="G27" s="13">
        <v>2</v>
      </c>
      <c r="H27" s="13"/>
      <c r="I27" s="13"/>
      <c r="J27" s="5">
        <f t="shared" si="0"/>
        <v>9.1</v>
      </c>
      <c r="K27" s="13" t="str">
        <f t="shared" si="1"/>
        <v>SHORT</v>
      </c>
      <c r="L27" s="4"/>
      <c r="M27">
        <f t="shared" si="2"/>
        <v>3</v>
      </c>
      <c r="N27">
        <v>1</v>
      </c>
      <c r="O27">
        <f t="shared" si="3"/>
        <v>4</v>
      </c>
    </row>
  </sheetData>
  <mergeCells count="4">
    <mergeCell ref="A1:C1"/>
    <mergeCell ref="D1:J1"/>
    <mergeCell ref="A2:C2"/>
    <mergeCell ref="D2:J2"/>
  </mergeCells>
  <conditionalFormatting sqref="J4:J27">
    <cfRule type="cellIs" dxfId="1" priority="2" operator="between">
      <formula>0</formula>
      <formula>59.9999</formula>
    </cfRule>
  </conditionalFormatting>
  <conditionalFormatting sqref="K4:K27">
    <cfRule type="containsText" dxfId="0" priority="1" operator="containsText" text="SHORT">
      <formula>NOT(ISERROR(SEARCH("SHORT",K4)))</formula>
    </cfRule>
  </conditionalFormatting>
  <dataValidations count="1">
    <dataValidation type="custom" allowBlank="1" showInputMessage="1" showErrorMessage="1" error="Lecture Attended can not be more than lecture delivered" sqref="G4:I27">
      <formula1>IF(G4&lt;=F4,TRUE)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Abid Ali Khan</cp:lastModifiedBy>
  <cp:lastPrinted>2019-02-23T07:36:13Z</cp:lastPrinted>
  <dcterms:created xsi:type="dcterms:W3CDTF">2013-07-01T18:41:12Z</dcterms:created>
  <dcterms:modified xsi:type="dcterms:W3CDTF">2023-12-02T03:52:26Z</dcterms:modified>
</cp:coreProperties>
</file>